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0527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工事費内訳書!$A$1:$G$139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工事費内訳書!$G$139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工事費内訳書!$I$139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39"/>
  <c r="G138"/>
  <c r="G136"/>
  <c r="G135"/>
  <c r="G134"/>
  <c r="G131"/>
  <c r="G128"/>
  <c r="G127"/>
  <c r="G126"/>
  <c r="G124"/>
  <c r="G123"/>
  <c r="G121"/>
  <c r="G106"/>
  <c r="G105"/>
  <c r="G104"/>
  <c r="G102"/>
  <c r="G100"/>
  <c r="G98"/>
  <c r="G95"/>
  <c r="G93"/>
  <c r="G92"/>
  <c r="G78"/>
  <c r="G71"/>
  <c r="G66"/>
  <c r="G60"/>
  <c r="G47"/>
  <c r="G38"/>
  <c r="G31"/>
  <c r="G30"/>
  <c r="G27"/>
  <c r="G24"/>
  <c r="G20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<sst xmlns="http://schemas.openxmlformats.org/spreadsheetml/2006/main">
  <si>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</si>
  <si>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</si>
  <si>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</si>
  <si>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</si>
  <si>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</si>
  <si>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芳崎　１－４－１工事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</si>
  <si>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</si>
  <si>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</si>
  <si>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</si>
  <si>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</si>
  <si>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</si>
  <si>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</si>
  <si>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</si>
  <si>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</si>
  <si>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</si>
  <si>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</si>
  <si>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</si>
  <si>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_x000d_はぎ取り戻し(表土はぎ+戻し+整地)</t>
  </si>
  <si>
    <t>ha</t>
  </si>
  <si>
    <t>基盤造成・畦畔築立（標準区画0.3ha以上）
_x000d_基盤切盛+畦畔築立+基盤整地</t>
  </si>
  <si>
    <t>簡易ほ場整備整地工
_x000d_ほ場１</t>
  </si>
  <si>
    <t>田面耕起
_x000d_</t>
  </si>
  <si>
    <t>雑物除去（ほ場整備工）
_x000d_</t>
  </si>
  <si>
    <t>進入路工
_x000d_</t>
  </si>
  <si>
    <t>進入路工
_x000d_1型 H=0.3m</t>
  </si>
  <si>
    <t>箇所</t>
  </si>
  <si>
    <t>進入路工
_x000d_1型 H=0.4m</t>
  </si>
  <si>
    <t>進入路工
_x000d_1型 H=0.5m</t>
  </si>
  <si>
    <t>付帯工
_x000d_一筆排水口工</t>
  </si>
  <si>
    <t>排水堰設置工
_x000d_</t>
  </si>
  <si>
    <t>基</t>
  </si>
  <si>
    <t>排水管設置工
_x000d_VUφ200</t>
  </si>
  <si>
    <t>ｍ</t>
  </si>
  <si>
    <t>構造物取壊し工
_x000d_</t>
  </si>
  <si>
    <t>コンクリート構造物取壊し
_x000d_無筋</t>
  </si>
  <si>
    <t>m3</t>
  </si>
  <si>
    <t>殻運搬・処理
_x000d_コンクリート殻（無筋）</t>
  </si>
  <si>
    <t>用水路工（管水路）
_x000d_</t>
  </si>
  <si>
    <t>管水路工
_x000d_作業土工</t>
  </si>
  <si>
    <t>床掘り
_x000d_</t>
  </si>
  <si>
    <t>基面整正
_x000d_</t>
  </si>
  <si>
    <t>㎡</t>
  </si>
  <si>
    <t>パイプライン基礎
_x000d_砂基礎①＋②</t>
  </si>
  <si>
    <t>埋戻し
_x000d_埋戻し①＋②（流用土）</t>
  </si>
  <si>
    <t>埋戻し
_x000d_埋戻し③＋④（流用土）</t>
  </si>
  <si>
    <t>埋設表示テープ
_x000d_</t>
  </si>
  <si>
    <t>管水路工
_x000d_管体工</t>
  </si>
  <si>
    <t>硬質ポリ塩化ビニル管
_x000d_VU(RR),200mm</t>
  </si>
  <si>
    <t>硬質ポリ塩化ビニル管
_x000d_VU(RR),150mm</t>
  </si>
  <si>
    <t>鋳鉄製メカ型 曲管(SR付）
_x000d_φ200×90°</t>
  </si>
  <si>
    <t>個</t>
  </si>
  <si>
    <t>鋳鉄製メカ型 曲管(SR付）
_x000d_φ200×22°1/2</t>
  </si>
  <si>
    <t>鋳鉄製メカ型 T字管(SR付）
_x000d_φ200×200</t>
  </si>
  <si>
    <t>鋳鉄製メカ型 T字管(SR付）
_x000d_φ200×75</t>
  </si>
  <si>
    <t>鋳鉄製メカ型 T字管(SR付）
_x000d_φ150×75</t>
  </si>
  <si>
    <t>鋳鉄製メカ型 片落管(SR付）
_x000d_φ200×150</t>
  </si>
  <si>
    <t>給水栓工
_x000d_</t>
  </si>
  <si>
    <t>自動給水栓設置工
_x000d_50A</t>
  </si>
  <si>
    <t>自動給水栓設置工
_x000d_80A</t>
  </si>
  <si>
    <t>硬質ポリ塩化ビニル管
_x000d_VP,50mm</t>
  </si>
  <si>
    <t>硬質ポリ塩化ビニル管
_x000d_VP,75mm</t>
  </si>
  <si>
    <t>TS径違いソケット
_x000d_φ75×50</t>
  </si>
  <si>
    <t>TSエルボ
_x000d_φ50 90°</t>
  </si>
  <si>
    <t>TSエルボ
_x000d_φ75 90°</t>
  </si>
  <si>
    <t>給水栓BOX設置工
_x000d_</t>
  </si>
  <si>
    <t>コンクリート
_x000d_18-8-40(高炉B) W/C60%</t>
  </si>
  <si>
    <t>基礎コンクリート
_x000d_18-8-40(高炉B) W/C60%</t>
  </si>
  <si>
    <t>型枠
_x000d_均しコンクリート</t>
  </si>
  <si>
    <t>基礎砕石
_x000d_RC-40</t>
  </si>
  <si>
    <t>給水栓取出工
_x000d_作業土工</t>
  </si>
  <si>
    <t>給水栓取出工
_x000d_管体工</t>
  </si>
  <si>
    <t>TS径違いソケット
_x000d_φ200×150</t>
  </si>
  <si>
    <t>TS径違いソケット
_x000d_φ150×100</t>
  </si>
  <si>
    <t>TS径違いソケット
_x000d_φ100×75</t>
  </si>
  <si>
    <t>水管橋工
_x000d_作業土工</t>
  </si>
  <si>
    <t>水管橋工
_x000d_管体工</t>
  </si>
  <si>
    <t>ﾀﾞｸﾀｲﾙ鋳鉄管機械布設
_x000d_直管K形φ200（材・工）</t>
  </si>
  <si>
    <t>本</t>
  </si>
  <si>
    <t>ﾀﾞｸﾀｲﾙ鋳鉄管機械布設（施工費）
_x000d_K形 φ200 短管</t>
  </si>
  <si>
    <t>ﾀﾞｸﾀｲﾙ鋳鉄管（材料費）
_x000d_K形 3種管 φ200 切管用L=5.0m</t>
  </si>
  <si>
    <t>ﾀﾞｸﾀｲﾙ鋳鉄管切断
_x000d_φ200</t>
  </si>
  <si>
    <t>スクラップ処分
_x000d_鉄くず(H2)</t>
  </si>
  <si>
    <t>ton</t>
  </si>
  <si>
    <t>ﾀﾞｸﾀｲﾙ鋳鉄管機械布設
_x000d_K形 φ200 曲管90°</t>
  </si>
  <si>
    <t>ﾀﾞｸﾀｲﾙ鋳鉄管用特殊押輪
_x000d_K形 φ200</t>
  </si>
  <si>
    <t>組</t>
  </si>
  <si>
    <t>ﾀﾞｸﾀｲﾙ鋳鉄管用接合部品
_x000d_K形 φ200</t>
  </si>
  <si>
    <t>鋳鉄製メカ型 ドレッサー（SR付）
_x000d_φ200</t>
  </si>
  <si>
    <t>空気弁用分岐サドル
_x000d_本管鋳鉄 φ200×φ25</t>
  </si>
  <si>
    <t>空気弁設置
_x000d_</t>
  </si>
  <si>
    <t>保護コンクリート
_x000d_18-8-40(高炉B) W/C60%</t>
  </si>
  <si>
    <t>道路工
_x000d_</t>
  </si>
  <si>
    <t>盛土工
_x000d_</t>
  </si>
  <si>
    <t>路体（築堤）盛土・埋戻
_x000d_</t>
  </si>
  <si>
    <t>整形仕上げ工
_x000d_</t>
  </si>
  <si>
    <t>法面整形
_x000d_盛土部</t>
  </si>
  <si>
    <t>法面整形
_x000d_切土部</t>
  </si>
  <si>
    <t>植生工
_x000d_</t>
  </si>
  <si>
    <t>芝付
_x000d_</t>
  </si>
  <si>
    <t>砂利舗装工
_x000d_</t>
  </si>
  <si>
    <t>敷砂利
_x000d_再生ｸﾗｯｼｬﾗﾝ,RC-40</t>
  </si>
  <si>
    <t>土砂運搬
_x000d_</t>
  </si>
  <si>
    <t>土砂積込・運搬
_x000d_流用土</t>
  </si>
  <si>
    <t>直接工事費（仮設工）
_x000d_</t>
  </si>
  <si>
    <t>仮設工
_x000d_</t>
  </si>
  <si>
    <t>仮設工（仮設道路工）
_x000d_</t>
  </si>
  <si>
    <t>耕地復旧（表土掘削・埋戻）
_x000d_</t>
  </si>
  <si>
    <t>耕地復旧（耕起）
_x000d_</t>
  </si>
  <si>
    <t>作業残土処理
_x000d_</t>
  </si>
  <si>
    <t>埋戻
_x000d_</t>
  </si>
  <si>
    <t>均しコンクリート
_x000d_18-8-40(高炉B) W/C60%</t>
  </si>
  <si>
    <t>型枠
_x000d_</t>
  </si>
  <si>
    <t>覆工板設置・撤去工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</si>
  <si>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</si>
  <si>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</si>
  <si>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</si>
  <si>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</si>
  <si>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</si>
  <si>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</si>
  <si>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</si>
  <si>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</si>
  <si>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_x000d_覆工板</t>
  </si>
  <si>
    <t>仮設材輸送
_x000d_覆工板用鋼材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</si>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</sst>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+G11+G123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+G12+G104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+G13+G30+G92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+G14+G20+G24+G27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+G15+G16+G17+G18+G19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0.78000000000000003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0.78000000000000003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18</v>
      </c>
      <c r="F17" s="18">
        <v>0.23000000000000001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18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18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23</v>
      </c>
      <c r="D20" s="16"/>
      <c r="E20" s="17" t="s">
        <v>13</v>
      </c>
      <c r="F20" s="18">
        <v>1</v>
      </c>
      <c r="G20" s="19">
        <f>+G21+G22+G23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24</v>
      </c>
      <c r="E21" s="17" t="s">
        <v>25</v>
      </c>
      <c r="F21" s="18">
        <v>1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26</v>
      </c>
      <c r="E22" s="17" t="s">
        <v>25</v>
      </c>
      <c r="F22" s="18">
        <v>2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27</v>
      </c>
      <c r="E23" s="17" t="s">
        <v>25</v>
      </c>
      <c r="F23" s="18">
        <v>2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15" t="s">
        <v>28</v>
      </c>
      <c r="D24" s="16"/>
      <c r="E24" s="17" t="s">
        <v>13</v>
      </c>
      <c r="F24" s="18">
        <v>1</v>
      </c>
      <c r="G24" s="19">
        <f>+G25+G26</f>
        <v>0</v>
      </c>
      <c r="H24" s="20"/>
      <c r="I24" s="21">
        <v>15</v>
      </c>
      <c r="J24" s="21">
        <v>3</v>
      </c>
    </row>
    <row r="25" ht="42" customHeight="1">
      <c r="A25" s="22"/>
      <c r="B25" s="23"/>
      <c r="C25" s="23"/>
      <c r="D25" s="24" t="s">
        <v>29</v>
      </c>
      <c r="E25" s="17" t="s">
        <v>30</v>
      </c>
      <c r="F25" s="18">
        <v>5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31</v>
      </c>
      <c r="E26" s="17" t="s">
        <v>32</v>
      </c>
      <c r="F26" s="18">
        <v>7.5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15" t="s">
        <v>33</v>
      </c>
      <c r="D27" s="16"/>
      <c r="E27" s="17" t="s">
        <v>13</v>
      </c>
      <c r="F27" s="18">
        <v>1</v>
      </c>
      <c r="G27" s="19">
        <f>+G28+G29</f>
        <v>0</v>
      </c>
      <c r="H27" s="20"/>
      <c r="I27" s="21">
        <v>18</v>
      </c>
      <c r="J27" s="21">
        <v>3</v>
      </c>
    </row>
    <row r="28" ht="42" customHeight="1">
      <c r="A28" s="22"/>
      <c r="B28" s="23"/>
      <c r="C28" s="23"/>
      <c r="D28" s="24" t="s">
        <v>34</v>
      </c>
      <c r="E28" s="17" t="s">
        <v>35</v>
      </c>
      <c r="F28" s="18">
        <v>10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36</v>
      </c>
      <c r="E29" s="17" t="s">
        <v>35</v>
      </c>
      <c r="F29" s="18">
        <v>10</v>
      </c>
      <c r="G29" s="25"/>
      <c r="H29" s="20"/>
      <c r="I29" s="21">
        <v>20</v>
      </c>
      <c r="J29" s="21">
        <v>4</v>
      </c>
    </row>
    <row r="30" ht="42" customHeight="1">
      <c r="A30" s="22"/>
      <c r="B30" s="15" t="s">
        <v>37</v>
      </c>
      <c r="C30" s="15"/>
      <c r="D30" s="16"/>
      <c r="E30" s="17" t="s">
        <v>13</v>
      </c>
      <c r="F30" s="18">
        <v>1</v>
      </c>
      <c r="G30" s="19">
        <f>+G31+G38+G47+G60+G66+G71+G78</f>
        <v>0</v>
      </c>
      <c r="H30" s="20"/>
      <c r="I30" s="21">
        <v>21</v>
      </c>
      <c r="J30" s="21">
        <v>2</v>
      </c>
    </row>
    <row r="31" ht="42" customHeight="1">
      <c r="A31" s="22"/>
      <c r="B31" s="23"/>
      <c r="C31" s="15" t="s">
        <v>38</v>
      </c>
      <c r="D31" s="16"/>
      <c r="E31" s="17" t="s">
        <v>13</v>
      </c>
      <c r="F31" s="18">
        <v>1</v>
      </c>
      <c r="G31" s="19">
        <f>+G32+G33+G34+G35+G36+G37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39</v>
      </c>
      <c r="E32" s="17" t="s">
        <v>35</v>
      </c>
      <c r="F32" s="18">
        <v>81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40</v>
      </c>
      <c r="E33" s="17" t="s">
        <v>41</v>
      </c>
      <c r="F33" s="18">
        <v>82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42</v>
      </c>
      <c r="E34" s="17" t="s">
        <v>35</v>
      </c>
      <c r="F34" s="18">
        <v>7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43</v>
      </c>
      <c r="E35" s="17" t="s">
        <v>35</v>
      </c>
      <c r="F35" s="18">
        <v>51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44</v>
      </c>
      <c r="E36" s="17" t="s">
        <v>35</v>
      </c>
      <c r="F36" s="18">
        <v>19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45</v>
      </c>
      <c r="E37" s="17" t="s">
        <v>32</v>
      </c>
      <c r="F37" s="18">
        <v>162.90000000000001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15" t="s">
        <v>46</v>
      </c>
      <c r="D38" s="16"/>
      <c r="E38" s="17" t="s">
        <v>13</v>
      </c>
      <c r="F38" s="18">
        <v>1</v>
      </c>
      <c r="G38" s="19">
        <f>+G39+G40+G41+G42+G43+G44+G45+G46</f>
        <v>0</v>
      </c>
      <c r="H38" s="20"/>
      <c r="I38" s="21">
        <v>29</v>
      </c>
      <c r="J38" s="21">
        <v>3</v>
      </c>
    </row>
    <row r="39" ht="42" customHeight="1">
      <c r="A39" s="22"/>
      <c r="B39" s="23"/>
      <c r="C39" s="23"/>
      <c r="D39" s="24" t="s">
        <v>47</v>
      </c>
      <c r="E39" s="17" t="s">
        <v>32</v>
      </c>
      <c r="F39" s="18">
        <v>96.700000000000003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48</v>
      </c>
      <c r="E40" s="17" t="s">
        <v>32</v>
      </c>
      <c r="F40" s="18">
        <v>66.200000000000003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49</v>
      </c>
      <c r="E41" s="17" t="s">
        <v>50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51</v>
      </c>
      <c r="E42" s="17" t="s">
        <v>50</v>
      </c>
      <c r="F42" s="18">
        <v>2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52</v>
      </c>
      <c r="E43" s="17" t="s">
        <v>50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53</v>
      </c>
      <c r="E44" s="17" t="s">
        <v>50</v>
      </c>
      <c r="F44" s="18">
        <v>2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54</v>
      </c>
      <c r="E45" s="17" t="s">
        <v>50</v>
      </c>
      <c r="F45" s="18">
        <v>3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55</v>
      </c>
      <c r="E46" s="17" t="s">
        <v>50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15" t="s">
        <v>56</v>
      </c>
      <c r="D47" s="16"/>
      <c r="E47" s="17" t="s">
        <v>13</v>
      </c>
      <c r="F47" s="18">
        <v>1</v>
      </c>
      <c r="G47" s="19">
        <f>+G48+G49+G50+G51+G52+G53+G54+G55+G56+G57+G58+G59</f>
        <v>0</v>
      </c>
      <c r="H47" s="20"/>
      <c r="I47" s="21">
        <v>38</v>
      </c>
      <c r="J47" s="21">
        <v>3</v>
      </c>
    </row>
    <row r="48" ht="42" customHeight="1">
      <c r="A48" s="22"/>
      <c r="B48" s="23"/>
      <c r="C48" s="23"/>
      <c r="D48" s="24" t="s">
        <v>57</v>
      </c>
      <c r="E48" s="17" t="s">
        <v>30</v>
      </c>
      <c r="F48" s="18">
        <v>2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58</v>
      </c>
      <c r="E49" s="17" t="s">
        <v>30</v>
      </c>
      <c r="F49" s="18">
        <v>4</v>
      </c>
      <c r="G49" s="25"/>
      <c r="H49" s="20"/>
      <c r="I49" s="21">
        <v>40</v>
      </c>
      <c r="J49" s="21">
        <v>4</v>
      </c>
    </row>
    <row r="50" ht="42" customHeight="1">
      <c r="A50" s="22"/>
      <c r="B50" s="23"/>
      <c r="C50" s="23"/>
      <c r="D50" s="24" t="s">
        <v>59</v>
      </c>
      <c r="E50" s="17" t="s">
        <v>32</v>
      </c>
      <c r="F50" s="18">
        <v>3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60</v>
      </c>
      <c r="E51" s="17" t="s">
        <v>32</v>
      </c>
      <c r="F51" s="18">
        <v>4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61</v>
      </c>
      <c r="E52" s="17" t="s">
        <v>50</v>
      </c>
      <c r="F52" s="18">
        <v>2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62</v>
      </c>
      <c r="E53" s="17" t="s">
        <v>50</v>
      </c>
      <c r="F53" s="18">
        <v>2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63</v>
      </c>
      <c r="E54" s="17" t="s">
        <v>50</v>
      </c>
      <c r="F54" s="18">
        <v>4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64</v>
      </c>
      <c r="E55" s="17" t="s">
        <v>50</v>
      </c>
      <c r="F55" s="18">
        <v>6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65</v>
      </c>
      <c r="E56" s="17" t="s">
        <v>35</v>
      </c>
      <c r="F56" s="18">
        <v>0.10000000000000001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66</v>
      </c>
      <c r="E57" s="17" t="s">
        <v>35</v>
      </c>
      <c r="F57" s="18">
        <v>0.10000000000000001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67</v>
      </c>
      <c r="E58" s="17" t="s">
        <v>41</v>
      </c>
      <c r="F58" s="18">
        <v>0.80000000000000004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68</v>
      </c>
      <c r="E59" s="17" t="s">
        <v>41</v>
      </c>
      <c r="F59" s="18">
        <v>2.3999999999999999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15" t="s">
        <v>69</v>
      </c>
      <c r="D60" s="16"/>
      <c r="E60" s="17" t="s">
        <v>13</v>
      </c>
      <c r="F60" s="18">
        <v>1</v>
      </c>
      <c r="G60" s="19">
        <f>+G61+G62+G63+G64+G65</f>
        <v>0</v>
      </c>
      <c r="H60" s="20"/>
      <c r="I60" s="21">
        <v>51</v>
      </c>
      <c r="J60" s="21">
        <v>3</v>
      </c>
    </row>
    <row r="61" ht="42" customHeight="1">
      <c r="A61" s="22"/>
      <c r="B61" s="23"/>
      <c r="C61" s="23"/>
      <c r="D61" s="24" t="s">
        <v>39</v>
      </c>
      <c r="E61" s="17" t="s">
        <v>35</v>
      </c>
      <c r="F61" s="18">
        <v>3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40</v>
      </c>
      <c r="E62" s="17" t="s">
        <v>41</v>
      </c>
      <c r="F62" s="18">
        <v>4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23"/>
      <c r="D63" s="24" t="s">
        <v>43</v>
      </c>
      <c r="E63" s="17" t="s">
        <v>35</v>
      </c>
      <c r="F63" s="18">
        <v>3</v>
      </c>
      <c r="G63" s="25"/>
      <c r="H63" s="20"/>
      <c r="I63" s="21">
        <v>54</v>
      </c>
      <c r="J63" s="21">
        <v>4</v>
      </c>
    </row>
    <row r="64" ht="42" customHeight="1">
      <c r="A64" s="22"/>
      <c r="B64" s="23"/>
      <c r="C64" s="23"/>
      <c r="D64" s="24" t="s">
        <v>44</v>
      </c>
      <c r="E64" s="17" t="s">
        <v>35</v>
      </c>
      <c r="F64" s="18">
        <v>0.10000000000000001</v>
      </c>
      <c r="G64" s="25"/>
      <c r="H64" s="20"/>
      <c r="I64" s="21">
        <v>55</v>
      </c>
      <c r="J64" s="21">
        <v>4</v>
      </c>
    </row>
    <row r="65" ht="42" customHeight="1">
      <c r="A65" s="22"/>
      <c r="B65" s="23"/>
      <c r="C65" s="23"/>
      <c r="D65" s="24" t="s">
        <v>45</v>
      </c>
      <c r="E65" s="17" t="s">
        <v>32</v>
      </c>
      <c r="F65" s="18">
        <v>7.2999999999999998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15" t="s">
        <v>70</v>
      </c>
      <c r="D66" s="16"/>
      <c r="E66" s="17" t="s">
        <v>13</v>
      </c>
      <c r="F66" s="18">
        <v>1</v>
      </c>
      <c r="G66" s="19">
        <f>+G67+G68+G69+G70</f>
        <v>0</v>
      </c>
      <c r="H66" s="20"/>
      <c r="I66" s="21">
        <v>57</v>
      </c>
      <c r="J66" s="21">
        <v>3</v>
      </c>
    </row>
    <row r="67" ht="42" customHeight="1">
      <c r="A67" s="22"/>
      <c r="B67" s="23"/>
      <c r="C67" s="23"/>
      <c r="D67" s="24" t="s">
        <v>60</v>
      </c>
      <c r="E67" s="17" t="s">
        <v>32</v>
      </c>
      <c r="F67" s="18">
        <v>7.2999999999999998</v>
      </c>
      <c r="G67" s="25"/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71</v>
      </c>
      <c r="E68" s="17" t="s">
        <v>50</v>
      </c>
      <c r="F68" s="18">
        <v>1</v>
      </c>
      <c r="G68" s="25"/>
      <c r="H68" s="20"/>
      <c r="I68" s="21">
        <v>59</v>
      </c>
      <c r="J68" s="21">
        <v>4</v>
      </c>
    </row>
    <row r="69" ht="42" customHeight="1">
      <c r="A69" s="22"/>
      <c r="B69" s="23"/>
      <c r="C69" s="23"/>
      <c r="D69" s="24" t="s">
        <v>72</v>
      </c>
      <c r="E69" s="17" t="s">
        <v>50</v>
      </c>
      <c r="F69" s="18">
        <v>1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23"/>
      <c r="D70" s="24" t="s">
        <v>73</v>
      </c>
      <c r="E70" s="17" t="s">
        <v>50</v>
      </c>
      <c r="F70" s="18">
        <v>1</v>
      </c>
      <c r="G70" s="25"/>
      <c r="H70" s="20"/>
      <c r="I70" s="21">
        <v>61</v>
      </c>
      <c r="J70" s="21">
        <v>4</v>
      </c>
    </row>
    <row r="71" ht="42" customHeight="1">
      <c r="A71" s="22"/>
      <c r="B71" s="23"/>
      <c r="C71" s="15" t="s">
        <v>74</v>
      </c>
      <c r="D71" s="16"/>
      <c r="E71" s="17" t="s">
        <v>13</v>
      </c>
      <c r="F71" s="18">
        <v>1</v>
      </c>
      <c r="G71" s="19">
        <f>+G72+G73+G74+G75+G76+G77</f>
        <v>0</v>
      </c>
      <c r="H71" s="20"/>
      <c r="I71" s="21">
        <v>62</v>
      </c>
      <c r="J71" s="21">
        <v>3</v>
      </c>
    </row>
    <row r="72" ht="42" customHeight="1">
      <c r="A72" s="22"/>
      <c r="B72" s="23"/>
      <c r="C72" s="23"/>
      <c r="D72" s="24" t="s">
        <v>39</v>
      </c>
      <c r="E72" s="17" t="s">
        <v>35</v>
      </c>
      <c r="F72" s="18">
        <v>7</v>
      </c>
      <c r="G72" s="25"/>
      <c r="H72" s="20"/>
      <c r="I72" s="21">
        <v>63</v>
      </c>
      <c r="J72" s="21">
        <v>4</v>
      </c>
    </row>
    <row r="73" ht="42" customHeight="1">
      <c r="A73" s="22"/>
      <c r="B73" s="23"/>
      <c r="C73" s="23"/>
      <c r="D73" s="24" t="s">
        <v>40</v>
      </c>
      <c r="E73" s="17" t="s">
        <v>41</v>
      </c>
      <c r="F73" s="18">
        <v>5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42</v>
      </c>
      <c r="E74" s="17" t="s">
        <v>35</v>
      </c>
      <c r="F74" s="18">
        <v>1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23"/>
      <c r="D75" s="24" t="s">
        <v>43</v>
      </c>
      <c r="E75" s="17" t="s">
        <v>35</v>
      </c>
      <c r="F75" s="18">
        <v>3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44</v>
      </c>
      <c r="E76" s="17" t="s">
        <v>35</v>
      </c>
      <c r="F76" s="18">
        <v>3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45</v>
      </c>
      <c r="E77" s="17" t="s">
        <v>32</v>
      </c>
      <c r="F77" s="18">
        <v>10.5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15" t="s">
        <v>75</v>
      </c>
      <c r="D78" s="16"/>
      <c r="E78" s="17" t="s">
        <v>13</v>
      </c>
      <c r="F78" s="18">
        <v>1</v>
      </c>
      <c r="G78" s="19">
        <f>+G79+G80+G81+G82+G83+G84+G85+G86+G87+G88+G89+G90+G91</f>
        <v>0</v>
      </c>
      <c r="H78" s="20"/>
      <c r="I78" s="21">
        <v>69</v>
      </c>
      <c r="J78" s="21">
        <v>3</v>
      </c>
    </row>
    <row r="79" ht="42" customHeight="1">
      <c r="A79" s="22"/>
      <c r="B79" s="23"/>
      <c r="C79" s="23"/>
      <c r="D79" s="24" t="s">
        <v>76</v>
      </c>
      <c r="E79" s="17" t="s">
        <v>77</v>
      </c>
      <c r="F79" s="18">
        <v>1</v>
      </c>
      <c r="G79" s="25"/>
      <c r="H79" s="20"/>
      <c r="I79" s="21">
        <v>70</v>
      </c>
      <c r="J79" s="21">
        <v>4</v>
      </c>
    </row>
    <row r="80" ht="42" customHeight="1">
      <c r="A80" s="22"/>
      <c r="B80" s="23"/>
      <c r="C80" s="23"/>
      <c r="D80" s="24" t="s">
        <v>78</v>
      </c>
      <c r="E80" s="17" t="s">
        <v>77</v>
      </c>
      <c r="F80" s="18">
        <v>2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79</v>
      </c>
      <c r="E81" s="17" t="s">
        <v>77</v>
      </c>
      <c r="F81" s="18">
        <v>1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23"/>
      <c r="D82" s="24" t="s">
        <v>80</v>
      </c>
      <c r="E82" s="17" t="s">
        <v>25</v>
      </c>
      <c r="F82" s="18">
        <v>2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81</v>
      </c>
      <c r="E83" s="17" t="s">
        <v>82</v>
      </c>
      <c r="F83" s="18">
        <v>0.036999999999999998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23"/>
      <c r="D84" s="24" t="s">
        <v>83</v>
      </c>
      <c r="E84" s="17" t="s">
        <v>77</v>
      </c>
      <c r="F84" s="18">
        <v>4</v>
      </c>
      <c r="G84" s="25"/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84</v>
      </c>
      <c r="E85" s="17" t="s">
        <v>85</v>
      </c>
      <c r="F85" s="18">
        <v>6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23"/>
      <c r="D86" s="24" t="s">
        <v>86</v>
      </c>
      <c r="E86" s="17" t="s">
        <v>85</v>
      </c>
      <c r="F86" s="18">
        <v>6</v>
      </c>
      <c r="G86" s="25"/>
      <c r="H86" s="20"/>
      <c r="I86" s="21">
        <v>77</v>
      </c>
      <c r="J86" s="21">
        <v>4</v>
      </c>
    </row>
    <row r="87" ht="42" customHeight="1">
      <c r="A87" s="22"/>
      <c r="B87" s="23"/>
      <c r="C87" s="23"/>
      <c r="D87" s="24" t="s">
        <v>47</v>
      </c>
      <c r="E87" s="17" t="s">
        <v>32</v>
      </c>
      <c r="F87" s="18">
        <v>5.4000000000000004</v>
      </c>
      <c r="G87" s="25"/>
      <c r="H87" s="20"/>
      <c r="I87" s="21">
        <v>78</v>
      </c>
      <c r="J87" s="21">
        <v>4</v>
      </c>
    </row>
    <row r="88" ht="42" customHeight="1">
      <c r="A88" s="22"/>
      <c r="B88" s="23"/>
      <c r="C88" s="23"/>
      <c r="D88" s="24" t="s">
        <v>87</v>
      </c>
      <c r="E88" s="17" t="s">
        <v>50</v>
      </c>
      <c r="F88" s="18">
        <v>2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88</v>
      </c>
      <c r="E89" s="17" t="s">
        <v>50</v>
      </c>
      <c r="F89" s="18">
        <v>1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23"/>
      <c r="D90" s="24" t="s">
        <v>89</v>
      </c>
      <c r="E90" s="17" t="s">
        <v>30</v>
      </c>
      <c r="F90" s="18">
        <v>1</v>
      </c>
      <c r="G90" s="25"/>
      <c r="H90" s="20"/>
      <c r="I90" s="21">
        <v>81</v>
      </c>
      <c r="J90" s="21">
        <v>4</v>
      </c>
    </row>
    <row r="91" ht="42" customHeight="1">
      <c r="A91" s="22"/>
      <c r="B91" s="23"/>
      <c r="C91" s="23"/>
      <c r="D91" s="24" t="s">
        <v>90</v>
      </c>
      <c r="E91" s="17" t="s">
        <v>13</v>
      </c>
      <c r="F91" s="18">
        <v>1</v>
      </c>
      <c r="G91" s="25"/>
      <c r="H91" s="20"/>
      <c r="I91" s="21">
        <v>82</v>
      </c>
      <c r="J91" s="21">
        <v>4</v>
      </c>
    </row>
    <row r="92" ht="42" customHeight="1">
      <c r="A92" s="22"/>
      <c r="B92" s="15" t="s">
        <v>91</v>
      </c>
      <c r="C92" s="15"/>
      <c r="D92" s="16"/>
      <c r="E92" s="17" t="s">
        <v>13</v>
      </c>
      <c r="F92" s="18">
        <v>1</v>
      </c>
      <c r="G92" s="19">
        <f>+G93+G95+G98+G100+G102</f>
        <v>0</v>
      </c>
      <c r="H92" s="20"/>
      <c r="I92" s="21">
        <v>83</v>
      </c>
      <c r="J92" s="21">
        <v>2</v>
      </c>
    </row>
    <row r="93" ht="42" customHeight="1">
      <c r="A93" s="22"/>
      <c r="B93" s="23"/>
      <c r="C93" s="15" t="s">
        <v>92</v>
      </c>
      <c r="D93" s="16"/>
      <c r="E93" s="17" t="s">
        <v>13</v>
      </c>
      <c r="F93" s="18">
        <v>1</v>
      </c>
      <c r="G93" s="19">
        <f>+G94</f>
        <v>0</v>
      </c>
      <c r="H93" s="20"/>
      <c r="I93" s="21">
        <v>84</v>
      </c>
      <c r="J93" s="21">
        <v>3</v>
      </c>
    </row>
    <row r="94" ht="42" customHeight="1">
      <c r="A94" s="22"/>
      <c r="B94" s="23"/>
      <c r="C94" s="23"/>
      <c r="D94" s="24" t="s">
        <v>93</v>
      </c>
      <c r="E94" s="17" t="s">
        <v>35</v>
      </c>
      <c r="F94" s="18">
        <v>170</v>
      </c>
      <c r="G94" s="25"/>
      <c r="H94" s="20"/>
      <c r="I94" s="21">
        <v>85</v>
      </c>
      <c r="J94" s="21">
        <v>4</v>
      </c>
    </row>
    <row r="95" ht="42" customHeight="1">
      <c r="A95" s="22"/>
      <c r="B95" s="23"/>
      <c r="C95" s="15" t="s">
        <v>94</v>
      </c>
      <c r="D95" s="16"/>
      <c r="E95" s="17" t="s">
        <v>13</v>
      </c>
      <c r="F95" s="18">
        <v>1</v>
      </c>
      <c r="G95" s="19">
        <f>+G96+G97</f>
        <v>0</v>
      </c>
      <c r="H95" s="20"/>
      <c r="I95" s="21">
        <v>86</v>
      </c>
      <c r="J95" s="21">
        <v>3</v>
      </c>
    </row>
    <row r="96" ht="42" customHeight="1">
      <c r="A96" s="22"/>
      <c r="B96" s="23"/>
      <c r="C96" s="23"/>
      <c r="D96" s="24" t="s">
        <v>95</v>
      </c>
      <c r="E96" s="17" t="s">
        <v>41</v>
      </c>
      <c r="F96" s="18">
        <v>86</v>
      </c>
      <c r="G96" s="25"/>
      <c r="H96" s="20"/>
      <c r="I96" s="21">
        <v>87</v>
      </c>
      <c r="J96" s="21">
        <v>4</v>
      </c>
    </row>
    <row r="97" ht="42" customHeight="1">
      <c r="A97" s="22"/>
      <c r="B97" s="23"/>
      <c r="C97" s="23"/>
      <c r="D97" s="24" t="s">
        <v>96</v>
      </c>
      <c r="E97" s="17" t="s">
        <v>41</v>
      </c>
      <c r="F97" s="18">
        <v>6</v>
      </c>
      <c r="G97" s="25"/>
      <c r="H97" s="20"/>
      <c r="I97" s="21">
        <v>88</v>
      </c>
      <c r="J97" s="21">
        <v>4</v>
      </c>
    </row>
    <row r="98" ht="42" customHeight="1">
      <c r="A98" s="22"/>
      <c r="B98" s="23"/>
      <c r="C98" s="15" t="s">
        <v>97</v>
      </c>
      <c r="D98" s="16"/>
      <c r="E98" s="17" t="s">
        <v>13</v>
      </c>
      <c r="F98" s="18">
        <v>1</v>
      </c>
      <c r="G98" s="19">
        <f>+G99</f>
        <v>0</v>
      </c>
      <c r="H98" s="20"/>
      <c r="I98" s="21">
        <v>89</v>
      </c>
      <c r="J98" s="21">
        <v>3</v>
      </c>
    </row>
    <row r="99" ht="42" customHeight="1">
      <c r="A99" s="22"/>
      <c r="B99" s="23"/>
      <c r="C99" s="23"/>
      <c r="D99" s="24" t="s">
        <v>98</v>
      </c>
      <c r="E99" s="17" t="s">
        <v>41</v>
      </c>
      <c r="F99" s="18">
        <v>38</v>
      </c>
      <c r="G99" s="25"/>
      <c r="H99" s="20"/>
      <c r="I99" s="21">
        <v>90</v>
      </c>
      <c r="J99" s="21">
        <v>4</v>
      </c>
    </row>
    <row r="100" ht="42" customHeight="1">
      <c r="A100" s="22"/>
      <c r="B100" s="23"/>
      <c r="C100" s="15" t="s">
        <v>99</v>
      </c>
      <c r="D100" s="16"/>
      <c r="E100" s="17" t="s">
        <v>13</v>
      </c>
      <c r="F100" s="18">
        <v>1</v>
      </c>
      <c r="G100" s="19">
        <f>+G101</f>
        <v>0</v>
      </c>
      <c r="H100" s="20"/>
      <c r="I100" s="21">
        <v>91</v>
      </c>
      <c r="J100" s="21">
        <v>3</v>
      </c>
    </row>
    <row r="101" ht="42" customHeight="1">
      <c r="A101" s="22"/>
      <c r="B101" s="23"/>
      <c r="C101" s="23"/>
      <c r="D101" s="24" t="s">
        <v>100</v>
      </c>
      <c r="E101" s="17" t="s">
        <v>41</v>
      </c>
      <c r="F101" s="18">
        <v>231</v>
      </c>
      <c r="G101" s="25"/>
      <c r="H101" s="20"/>
      <c r="I101" s="21">
        <v>92</v>
      </c>
      <c r="J101" s="21">
        <v>4</v>
      </c>
    </row>
    <row r="102" ht="42" customHeight="1">
      <c r="A102" s="22"/>
      <c r="B102" s="23"/>
      <c r="C102" s="15" t="s">
        <v>101</v>
      </c>
      <c r="D102" s="16"/>
      <c r="E102" s="17" t="s">
        <v>13</v>
      </c>
      <c r="F102" s="18">
        <v>1</v>
      </c>
      <c r="G102" s="19">
        <f>+G103</f>
        <v>0</v>
      </c>
      <c r="H102" s="20"/>
      <c r="I102" s="21">
        <v>93</v>
      </c>
      <c r="J102" s="21">
        <v>3</v>
      </c>
    </row>
    <row r="103" ht="42" customHeight="1">
      <c r="A103" s="22"/>
      <c r="B103" s="23"/>
      <c r="C103" s="23"/>
      <c r="D103" s="24" t="s">
        <v>102</v>
      </c>
      <c r="E103" s="17" t="s">
        <v>35</v>
      </c>
      <c r="F103" s="18">
        <v>162</v>
      </c>
      <c r="G103" s="25"/>
      <c r="H103" s="20"/>
      <c r="I103" s="21">
        <v>94</v>
      </c>
      <c r="J103" s="21">
        <v>4</v>
      </c>
    </row>
    <row r="104" ht="42" customHeight="1">
      <c r="A104" s="14" t="s">
        <v>103</v>
      </c>
      <c r="B104" s="15"/>
      <c r="C104" s="15"/>
      <c r="D104" s="16"/>
      <c r="E104" s="17" t="s">
        <v>13</v>
      </c>
      <c r="F104" s="18">
        <v>1</v>
      </c>
      <c r="G104" s="19">
        <f>+G105</f>
        <v>0</v>
      </c>
      <c r="H104" s="20"/>
      <c r="I104" s="21">
        <v>95</v>
      </c>
      <c r="J104" s="21">
        <v>1</v>
      </c>
    </row>
    <row r="105" ht="42" customHeight="1">
      <c r="A105" s="22"/>
      <c r="B105" s="15" t="s">
        <v>104</v>
      </c>
      <c r="C105" s="15"/>
      <c r="D105" s="16"/>
      <c r="E105" s="17" t="s">
        <v>13</v>
      </c>
      <c r="F105" s="18">
        <v>1</v>
      </c>
      <c r="G105" s="19">
        <f>+G106+G121</f>
        <v>0</v>
      </c>
      <c r="H105" s="20"/>
      <c r="I105" s="21">
        <v>96</v>
      </c>
      <c r="J105" s="21">
        <v>2</v>
      </c>
    </row>
    <row r="106" ht="42" customHeight="1">
      <c r="A106" s="22"/>
      <c r="B106" s="23"/>
      <c r="C106" s="15" t="s">
        <v>105</v>
      </c>
      <c r="D106" s="16"/>
      <c r="E106" s="17" t="s">
        <v>13</v>
      </c>
      <c r="F106" s="18">
        <v>1</v>
      </c>
      <c r="G106" s="19">
        <f>+G107+G108+G109+G110+G111+G112+G113+G114+G115+G116+G117+G118+G119+G120</f>
        <v>0</v>
      </c>
      <c r="H106" s="20"/>
      <c r="I106" s="21">
        <v>97</v>
      </c>
      <c r="J106" s="21">
        <v>3</v>
      </c>
    </row>
    <row r="107" ht="42" customHeight="1">
      <c r="A107" s="22"/>
      <c r="B107" s="23"/>
      <c r="C107" s="23"/>
      <c r="D107" s="24" t="s">
        <v>106</v>
      </c>
      <c r="E107" s="17" t="s">
        <v>41</v>
      </c>
      <c r="F107" s="18">
        <v>200</v>
      </c>
      <c r="G107" s="25"/>
      <c r="H107" s="20"/>
      <c r="I107" s="21">
        <v>98</v>
      </c>
      <c r="J107" s="21">
        <v>4</v>
      </c>
    </row>
    <row r="108" ht="42" customHeight="1">
      <c r="A108" s="22"/>
      <c r="B108" s="23"/>
      <c r="C108" s="23"/>
      <c r="D108" s="24" t="s">
        <v>107</v>
      </c>
      <c r="E108" s="17" t="s">
        <v>41</v>
      </c>
      <c r="F108" s="18">
        <v>200</v>
      </c>
      <c r="G108" s="25"/>
      <c r="H108" s="20"/>
      <c r="I108" s="21">
        <v>99</v>
      </c>
      <c r="J108" s="21">
        <v>4</v>
      </c>
    </row>
    <row r="109" ht="42" customHeight="1">
      <c r="A109" s="22"/>
      <c r="B109" s="23"/>
      <c r="C109" s="23"/>
      <c r="D109" s="24" t="s">
        <v>93</v>
      </c>
      <c r="E109" s="17" t="s">
        <v>35</v>
      </c>
      <c r="F109" s="18">
        <v>240</v>
      </c>
      <c r="G109" s="25"/>
      <c r="H109" s="20"/>
      <c r="I109" s="21">
        <v>100</v>
      </c>
      <c r="J109" s="21">
        <v>4</v>
      </c>
    </row>
    <row r="110" ht="42" customHeight="1">
      <c r="A110" s="22"/>
      <c r="B110" s="23"/>
      <c r="C110" s="23"/>
      <c r="D110" s="24" t="s">
        <v>102</v>
      </c>
      <c r="E110" s="17" t="s">
        <v>35</v>
      </c>
      <c r="F110" s="18">
        <v>270</v>
      </c>
      <c r="G110" s="25"/>
      <c r="H110" s="20"/>
      <c r="I110" s="21">
        <v>101</v>
      </c>
      <c r="J110" s="21">
        <v>4</v>
      </c>
    </row>
    <row r="111" ht="42" customHeight="1">
      <c r="A111" s="22"/>
      <c r="B111" s="23"/>
      <c r="C111" s="23"/>
      <c r="D111" s="24" t="s">
        <v>108</v>
      </c>
      <c r="E111" s="17" t="s">
        <v>35</v>
      </c>
      <c r="F111" s="18">
        <v>270</v>
      </c>
      <c r="G111" s="25"/>
      <c r="H111" s="20"/>
      <c r="I111" s="21">
        <v>102</v>
      </c>
      <c r="J111" s="21">
        <v>4</v>
      </c>
    </row>
    <row r="112" ht="42" customHeight="1">
      <c r="A112" s="22"/>
      <c r="B112" s="23"/>
      <c r="C112" s="23"/>
      <c r="D112" s="24" t="s">
        <v>39</v>
      </c>
      <c r="E112" s="17" t="s">
        <v>35</v>
      </c>
      <c r="F112" s="18">
        <v>19</v>
      </c>
      <c r="G112" s="25"/>
      <c r="H112" s="20"/>
      <c r="I112" s="21">
        <v>103</v>
      </c>
      <c r="J112" s="21">
        <v>4</v>
      </c>
    </row>
    <row r="113" ht="42" customHeight="1">
      <c r="A113" s="22"/>
      <c r="B113" s="23"/>
      <c r="C113" s="23"/>
      <c r="D113" s="24" t="s">
        <v>109</v>
      </c>
      <c r="E113" s="17" t="s">
        <v>35</v>
      </c>
      <c r="F113" s="18">
        <v>7</v>
      </c>
      <c r="G113" s="25"/>
      <c r="H113" s="20"/>
      <c r="I113" s="21">
        <v>104</v>
      </c>
      <c r="J113" s="21">
        <v>4</v>
      </c>
    </row>
    <row r="114" ht="42" customHeight="1">
      <c r="A114" s="22"/>
      <c r="B114" s="23"/>
      <c r="C114" s="23"/>
      <c r="D114" s="24" t="s">
        <v>110</v>
      </c>
      <c r="E114" s="17" t="s">
        <v>35</v>
      </c>
      <c r="F114" s="18">
        <v>1.3</v>
      </c>
      <c r="G114" s="25"/>
      <c r="H114" s="20"/>
      <c r="I114" s="21">
        <v>105</v>
      </c>
      <c r="J114" s="21">
        <v>4</v>
      </c>
    </row>
    <row r="115" ht="42" customHeight="1">
      <c r="A115" s="22"/>
      <c r="B115" s="23"/>
      <c r="C115" s="23"/>
      <c r="D115" s="24" t="s">
        <v>67</v>
      </c>
      <c r="E115" s="17" t="s">
        <v>41</v>
      </c>
      <c r="F115" s="18">
        <v>2.2999999999999998</v>
      </c>
      <c r="G115" s="25"/>
      <c r="H115" s="20"/>
      <c r="I115" s="21">
        <v>106</v>
      </c>
      <c r="J115" s="21">
        <v>4</v>
      </c>
    </row>
    <row r="116" ht="42" customHeight="1">
      <c r="A116" s="22"/>
      <c r="B116" s="23"/>
      <c r="C116" s="23"/>
      <c r="D116" s="24" t="s">
        <v>65</v>
      </c>
      <c r="E116" s="17" t="s">
        <v>35</v>
      </c>
      <c r="F116" s="18">
        <v>12</v>
      </c>
      <c r="G116" s="25"/>
      <c r="H116" s="20"/>
      <c r="I116" s="21">
        <v>107</v>
      </c>
      <c r="J116" s="21">
        <v>4</v>
      </c>
    </row>
    <row r="117" ht="42" customHeight="1">
      <c r="A117" s="22"/>
      <c r="B117" s="23"/>
      <c r="C117" s="23"/>
      <c r="D117" s="24" t="s">
        <v>111</v>
      </c>
      <c r="E117" s="17" t="s">
        <v>41</v>
      </c>
      <c r="F117" s="18">
        <v>2.2999999999999998</v>
      </c>
      <c r="G117" s="25"/>
      <c r="H117" s="20"/>
      <c r="I117" s="21">
        <v>108</v>
      </c>
      <c r="J117" s="21">
        <v>4</v>
      </c>
    </row>
    <row r="118" ht="42" customHeight="1">
      <c r="A118" s="22"/>
      <c r="B118" s="23"/>
      <c r="C118" s="23"/>
      <c r="D118" s="24" t="s">
        <v>34</v>
      </c>
      <c r="E118" s="17" t="s">
        <v>35</v>
      </c>
      <c r="F118" s="18">
        <v>13</v>
      </c>
      <c r="G118" s="25"/>
      <c r="H118" s="20"/>
      <c r="I118" s="21">
        <v>109</v>
      </c>
      <c r="J118" s="21">
        <v>4</v>
      </c>
    </row>
    <row r="119" ht="42" customHeight="1">
      <c r="A119" s="22"/>
      <c r="B119" s="23"/>
      <c r="C119" s="23"/>
      <c r="D119" s="24" t="s">
        <v>36</v>
      </c>
      <c r="E119" s="17" t="s">
        <v>35</v>
      </c>
      <c r="F119" s="18">
        <v>13</v>
      </c>
      <c r="G119" s="25"/>
      <c r="H119" s="20"/>
      <c r="I119" s="21">
        <v>110</v>
      </c>
      <c r="J119" s="21">
        <v>4</v>
      </c>
    </row>
    <row r="120" ht="42" customHeight="1">
      <c r="A120" s="22"/>
      <c r="B120" s="23"/>
      <c r="C120" s="23"/>
      <c r="D120" s="24" t="s">
        <v>112</v>
      </c>
      <c r="E120" s="17" t="s">
        <v>13</v>
      </c>
      <c r="F120" s="18">
        <v>1</v>
      </c>
      <c r="G120" s="25"/>
      <c r="H120" s="20"/>
      <c r="I120" s="21">
        <v>111</v>
      </c>
      <c r="J120" s="21">
        <v>4</v>
      </c>
    </row>
    <row r="121" ht="42" customHeight="1">
      <c r="A121" s="22"/>
      <c r="B121" s="23"/>
      <c r="C121" s="15" t="s">
        <v>113</v>
      </c>
      <c r="D121" s="16"/>
      <c r="E121" s="17" t="s">
        <v>13</v>
      </c>
      <c r="F121" s="18">
        <v>1</v>
      </c>
      <c r="G121" s="19">
        <f>+G122</f>
        <v>0</v>
      </c>
      <c r="H121" s="20"/>
      <c r="I121" s="21">
        <v>112</v>
      </c>
      <c r="J121" s="21">
        <v>3</v>
      </c>
    </row>
    <row r="122" ht="42" customHeight="1">
      <c r="A122" s="22"/>
      <c r="B122" s="23"/>
      <c r="C122" s="23"/>
      <c r="D122" s="24" t="s">
        <v>114</v>
      </c>
      <c r="E122" s="17" t="s">
        <v>115</v>
      </c>
      <c r="F122" s="18">
        <v>2</v>
      </c>
      <c r="G122" s="25"/>
      <c r="H122" s="20"/>
      <c r="I122" s="21">
        <v>113</v>
      </c>
      <c r="J122" s="21">
        <v>4</v>
      </c>
    </row>
    <row r="123" ht="42" customHeight="1">
      <c r="A123" s="14" t="s">
        <v>116</v>
      </c>
      <c r="B123" s="15"/>
      <c r="C123" s="15"/>
      <c r="D123" s="16"/>
      <c r="E123" s="17" t="s">
        <v>13</v>
      </c>
      <c r="F123" s="18">
        <v>1</v>
      </c>
      <c r="G123" s="19">
        <f>+G124+G131</f>
        <v>0</v>
      </c>
      <c r="H123" s="20"/>
      <c r="I123" s="21">
        <v>114</v>
      </c>
      <c r="J123" s="21"/>
    </row>
    <row r="124" ht="42" customHeight="1">
      <c r="A124" s="14" t="s">
        <v>117</v>
      </c>
      <c r="B124" s="15"/>
      <c r="C124" s="15"/>
      <c r="D124" s="16"/>
      <c r="E124" s="17" t="s">
        <v>13</v>
      </c>
      <c r="F124" s="18">
        <v>1</v>
      </c>
      <c r="G124" s="19">
        <f>+G125+G126</f>
        <v>0</v>
      </c>
      <c r="H124" s="20"/>
      <c r="I124" s="21">
        <v>115</v>
      </c>
      <c r="J124" s="21">
        <v>200</v>
      </c>
    </row>
    <row r="125" ht="42" customHeight="1">
      <c r="A125" s="14" t="s">
        <v>118</v>
      </c>
      <c r="B125" s="15"/>
      <c r="C125" s="15"/>
      <c r="D125" s="16"/>
      <c r="E125" s="17" t="s">
        <v>13</v>
      </c>
      <c r="F125" s="18">
        <v>1</v>
      </c>
      <c r="G125" s="25"/>
      <c r="H125" s="20"/>
      <c r="I125" s="21">
        <v>116</v>
      </c>
      <c r="J125" s="21"/>
    </row>
    <row r="126" ht="42" customHeight="1">
      <c r="A126" s="14" t="s">
        <v>119</v>
      </c>
      <c r="B126" s="15"/>
      <c r="C126" s="15"/>
      <c r="D126" s="16"/>
      <c r="E126" s="17" t="s">
        <v>13</v>
      </c>
      <c r="F126" s="18">
        <v>1</v>
      </c>
      <c r="G126" s="19">
        <f>+G127</f>
        <v>0</v>
      </c>
      <c r="H126" s="20"/>
      <c r="I126" s="21">
        <v>117</v>
      </c>
      <c r="J126" s="21">
        <v>1</v>
      </c>
    </row>
    <row r="127" ht="42" customHeight="1">
      <c r="A127" s="22"/>
      <c r="B127" s="15" t="s">
        <v>120</v>
      </c>
      <c r="C127" s="15"/>
      <c r="D127" s="16"/>
      <c r="E127" s="17" t="s">
        <v>13</v>
      </c>
      <c r="F127" s="18">
        <v>1</v>
      </c>
      <c r="G127" s="19">
        <f>+G128</f>
        <v>0</v>
      </c>
      <c r="H127" s="20"/>
      <c r="I127" s="21">
        <v>118</v>
      </c>
      <c r="J127" s="21">
        <v>2</v>
      </c>
    </row>
    <row r="128" ht="42" customHeight="1">
      <c r="A128" s="22"/>
      <c r="B128" s="23"/>
      <c r="C128" s="15" t="s">
        <v>119</v>
      </c>
      <c r="D128" s="16"/>
      <c r="E128" s="17" t="s">
        <v>13</v>
      </c>
      <c r="F128" s="18">
        <v>1</v>
      </c>
      <c r="G128" s="19">
        <f>+G129+G130</f>
        <v>0</v>
      </c>
      <c r="H128" s="20"/>
      <c r="I128" s="21">
        <v>119</v>
      </c>
      <c r="J128" s="21">
        <v>3</v>
      </c>
    </row>
    <row r="129" ht="42" customHeight="1">
      <c r="A129" s="22"/>
      <c r="B129" s="23"/>
      <c r="C129" s="23"/>
      <c r="D129" s="24" t="s">
        <v>121</v>
      </c>
      <c r="E129" s="17" t="s">
        <v>82</v>
      </c>
      <c r="F129" s="18">
        <v>6.7800000000000002</v>
      </c>
      <c r="G129" s="25"/>
      <c r="H129" s="20"/>
      <c r="I129" s="21">
        <v>120</v>
      </c>
      <c r="J129" s="21">
        <v>4</v>
      </c>
    </row>
    <row r="130" ht="42" customHeight="1">
      <c r="A130" s="22"/>
      <c r="B130" s="23"/>
      <c r="C130" s="23"/>
      <c r="D130" s="24" t="s">
        <v>122</v>
      </c>
      <c r="E130" s="17" t="s">
        <v>82</v>
      </c>
      <c r="F130" s="18">
        <v>3.8399999999999999</v>
      </c>
      <c r="G130" s="25"/>
      <c r="H130" s="20"/>
      <c r="I130" s="21">
        <v>121</v>
      </c>
      <c r="J130" s="21">
        <v>4</v>
      </c>
    </row>
    <row r="131" ht="42" customHeight="1">
      <c r="A131" s="14" t="s">
        <v>123</v>
      </c>
      <c r="B131" s="15"/>
      <c r="C131" s="15"/>
      <c r="D131" s="16"/>
      <c r="E131" s="17" t="s">
        <v>13</v>
      </c>
      <c r="F131" s="18">
        <v>1</v>
      </c>
      <c r="G131" s="19">
        <f>+G132</f>
        <v>0</v>
      </c>
      <c r="H131" s="20"/>
      <c r="I131" s="21">
        <v>122</v>
      </c>
      <c r="J131" s="21">
        <v>210</v>
      </c>
    </row>
    <row r="132" ht="42" customHeight="1">
      <c r="A132" s="14" t="s">
        <v>124</v>
      </c>
      <c r="B132" s="15"/>
      <c r="C132" s="15"/>
      <c r="D132" s="16"/>
      <c r="E132" s="17" t="s">
        <v>13</v>
      </c>
      <c r="F132" s="18">
        <v>1</v>
      </c>
      <c r="G132" s="25"/>
      <c r="H132" s="20"/>
      <c r="I132" s="21">
        <v>123</v>
      </c>
      <c r="J132" s="21"/>
    </row>
    <row r="133" ht="42" customHeight="1">
      <c r="A133" s="14" t="s">
        <v>125</v>
      </c>
      <c r="B133" s="15"/>
      <c r="C133" s="15"/>
      <c r="D133" s="16"/>
      <c r="E133" s="17" t="s">
        <v>13</v>
      </c>
      <c r="F133" s="18">
        <v>1</v>
      </c>
      <c r="G133" s="25"/>
      <c r="H133" s="20"/>
      <c r="I133" s="21">
        <v>124</v>
      </c>
      <c r="J133" s="21">
        <v>220</v>
      </c>
    </row>
    <row r="134" ht="42" customHeight="1">
      <c r="A134" s="14" t="s">
        <v>126</v>
      </c>
      <c r="B134" s="15"/>
      <c r="C134" s="15"/>
      <c r="D134" s="16"/>
      <c r="E134" s="17" t="s">
        <v>13</v>
      </c>
      <c r="F134" s="18">
        <v>1</v>
      </c>
      <c r="G134" s="19">
        <f>+G135</f>
        <v>0</v>
      </c>
      <c r="H134" s="20"/>
      <c r="I134" s="21">
        <v>125</v>
      </c>
      <c r="J134" s="21">
        <v>1</v>
      </c>
    </row>
    <row r="135" ht="42" customHeight="1">
      <c r="A135" s="22"/>
      <c r="B135" s="15" t="s">
        <v>127</v>
      </c>
      <c r="C135" s="15"/>
      <c r="D135" s="16"/>
      <c r="E135" s="17" t="s">
        <v>13</v>
      </c>
      <c r="F135" s="18">
        <v>1</v>
      </c>
      <c r="G135" s="19">
        <f>+G136</f>
        <v>0</v>
      </c>
      <c r="H135" s="20"/>
      <c r="I135" s="21">
        <v>126</v>
      </c>
      <c r="J135" s="21">
        <v>2</v>
      </c>
    </row>
    <row r="136" ht="42" customHeight="1">
      <c r="A136" s="22"/>
      <c r="B136" s="23"/>
      <c r="C136" s="15" t="s">
        <v>127</v>
      </c>
      <c r="D136" s="16"/>
      <c r="E136" s="17" t="s">
        <v>13</v>
      </c>
      <c r="F136" s="18">
        <v>1</v>
      </c>
      <c r="G136" s="19">
        <f>+G137</f>
        <v>0</v>
      </c>
      <c r="H136" s="20"/>
      <c r="I136" s="21">
        <v>127</v>
      </c>
      <c r="J136" s="21">
        <v>3</v>
      </c>
    </row>
    <row r="137" ht="42" customHeight="1">
      <c r="A137" s="22"/>
      <c r="B137" s="23"/>
      <c r="C137" s="23"/>
      <c r="D137" s="24" t="s">
        <v>128</v>
      </c>
      <c r="E137" s="17" t="s">
        <v>13</v>
      </c>
      <c r="F137" s="18">
        <v>1</v>
      </c>
      <c r="G137" s="25"/>
      <c r="H137" s="20"/>
      <c r="I137" s="21">
        <v>128</v>
      </c>
      <c r="J137" s="21">
        <v>4</v>
      </c>
    </row>
    <row r="138" ht="42" customHeight="1">
      <c r="A138" s="14" t="s">
        <v>129</v>
      </c>
      <c r="B138" s="15"/>
      <c r="C138" s="15"/>
      <c r="D138" s="16"/>
      <c r="E138" s="17" t="s">
        <v>13</v>
      </c>
      <c r="F138" s="18">
        <v>1</v>
      </c>
      <c r="G138" s="19">
        <f>+G10+G133+G134</f>
        <v>0</v>
      </c>
      <c r="H138" s="20"/>
      <c r="I138" s="21">
        <v>129</v>
      </c>
      <c r="J138" s="21">
        <v>30</v>
      </c>
    </row>
    <row r="139" ht="42" customHeight="1">
      <c r="A139" s="26" t="s">
        <v>130</v>
      </c>
      <c r="B139" s="27"/>
      <c r="C139" s="27"/>
      <c r="D139" s="28"/>
      <c r="E139" s="29" t="s">
        <v>131</v>
      </c>
      <c r="F139" s="30" t="s">
        <v>131</v>
      </c>
      <c r="G139" s="31">
        <f>G138</f>
        <v>0</v>
      </c>
      <c r="I139" s="32">
        <v>130</v>
      </c>
      <c r="J139" s="32">
        <v>90</v>
      </c>
    </row>
    <row r="140" ht="42" customHeight="1"/>
    <row r="141" ht="42" customHeight="1"/>
  </sheetData>
  <sheetProtection sheet="1" objects="1" scenarios="1" spinCount="100000" saltValue="8Doo6ANLG9v9WYU0W3+IoajIZGmCyhMIedQpcdhOZ39qHRg9Jj6W1q+ueCiv1FRYeYUDwQSqOuHmVmRYMXhTbA==" hashValue="eosedwLJ7STTDUuwlyd+JUL6JQf+aFuLLQSExhTy3yCRnygocmNrzF39sggebeLzGvozw2M03cgRsN4xeZ2QvQ==" algorithmName="SHA-512" password="FD80"/>
  <mergeCells count="46">
    <mergeCell ref="A139:D13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4:D24"/>
    <mergeCell ref="C27:D27"/>
    <mergeCell ref="B30:D30"/>
    <mergeCell ref="C31:D31"/>
    <mergeCell ref="C38:D38"/>
    <mergeCell ref="C47:D47"/>
    <mergeCell ref="C60:D60"/>
    <mergeCell ref="C66:D66"/>
    <mergeCell ref="C71:D71"/>
    <mergeCell ref="C78:D78"/>
    <mergeCell ref="B92:D92"/>
    <mergeCell ref="C93:D93"/>
    <mergeCell ref="C95:D95"/>
    <mergeCell ref="C98:D98"/>
    <mergeCell ref="C100:D100"/>
    <mergeCell ref="C102:D102"/>
    <mergeCell ref="A104:D104"/>
    <mergeCell ref="B105:D105"/>
    <mergeCell ref="C106:D106"/>
    <mergeCell ref="C121:D121"/>
    <mergeCell ref="A123:D123"/>
    <mergeCell ref="A124:D124"/>
    <mergeCell ref="A125:D125"/>
    <mergeCell ref="A126:D126"/>
    <mergeCell ref="B127:D127"/>
    <mergeCell ref="C128:D128"/>
    <mergeCell ref="A131:D131"/>
    <mergeCell ref="A132:D132"/>
    <mergeCell ref="A133:D133"/>
    <mergeCell ref="A134:D134"/>
    <mergeCell ref="B135:D135"/>
    <mergeCell ref="C136:D136"/>
    <mergeCell ref="A138:D13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nouda shinya</cp:lastModifiedBy>
  <cp:lastPrinted>2020-10-12T05:07:54Z</cp:lastPrinted>
  <dcterms:created xsi:type="dcterms:W3CDTF">2014-01-09T08:55:00Z</dcterms:created>
  <dcterms:modified xsi:type="dcterms:W3CDTF">2025-09-03T08:27:00Z</dcterms:modified>
</cp:coreProperties>
</file>